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:\7649_Synthesia_Koncepce_napajeni_rozvodny_M109\03-5_F5_DPS\01_Archiv\251016_Rev_01_PLATNA_PD\"/>
    </mc:Choice>
  </mc:AlternateContent>
  <xr:revisionPtr revIDLastSave="0" documentId="13_ncr:1_{13BAE53B-38B0-4A44-A435-40AE3CC61D62}" xr6:coauthVersionLast="47" xr6:coauthVersionMax="47" xr10:uidLastSave="{00000000-0000-0000-0000-000000000000}"/>
  <bookViews>
    <workbookView xWindow="-28920" yWindow="-105" windowWidth="29040" windowHeight="17640" xr2:uid="{00000000-000D-0000-FFFF-FFFF00000000}"/>
  </bookViews>
  <sheets>
    <sheet name="7649 000 5 10 7 01.01" sheetId="1" r:id="rId1"/>
  </sheets>
  <definedNames>
    <definedName name="_xlnm.Print_Titles" localSheetId="0">'7649 000 5 10 7 01.01'!$18:$20</definedName>
    <definedName name="_xlnm.Print_Area" localSheetId="0">'7649 000 5 10 7 01.01'!$B$1:$G$98</definedName>
    <definedName name="_xlnm.Print_Area">#N/A</definedName>
    <definedName name="PR">#REF!</definedName>
    <definedName name="Sheet">#REF!</definedName>
    <definedName name="SI">#REF!</definedName>
    <definedName name="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G3" i="1" s="1"/>
  <c r="B11" i="1" l="1"/>
  <c r="B8" i="1"/>
  <c r="B7" i="1"/>
  <c r="B9" i="1" l="1"/>
  <c r="B16" i="1" l="1"/>
  <c r="G2" i="1" l="1"/>
  <c r="F19" i="1"/>
  <c r="C19" i="1"/>
  <c r="B19" i="1"/>
  <c r="B2" i="1"/>
  <c r="B17" i="1"/>
  <c r="B15" i="1"/>
  <c r="G14" i="1"/>
  <c r="F14" i="1"/>
  <c r="B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Miroslav Veverka</author>
  </authors>
  <commentList>
    <comment ref="B1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Miroslav Veverka:</t>
        </r>
        <r>
          <rPr>
            <sz val="9"/>
            <color indexed="81"/>
            <rFont val="Tahoma"/>
            <family val="2"/>
            <charset val="238"/>
          </rPr>
          <t xml:space="preserve">
Zde vložte „Stavební objekt“, „Provozní soubor“, „Dílčí provozní soubor“ nebo ponechejte prázdné</t>
        </r>
      </text>
    </comment>
    <comment ref="B1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Miroslav Veverka:</t>
        </r>
        <r>
          <rPr>
            <sz val="9"/>
            <color indexed="81"/>
            <rFont val="Tahoma"/>
            <family val="2"/>
            <charset val="238"/>
          </rPr>
          <t xml:space="preserve">
Zde vložte „Profesní část SO“, „Dílčí provozní soubor“, „Provozní jednotka“ nebo ponechejte prázdné</t>
        </r>
      </text>
    </comment>
  </commentList>
</comments>
</file>

<file path=xl/sharedStrings.xml><?xml version="1.0" encoding="utf-8"?>
<sst xmlns="http://schemas.openxmlformats.org/spreadsheetml/2006/main" count="97" uniqueCount="69">
  <si>
    <t>rev.</t>
  </si>
  <si>
    <t>Investor</t>
  </si>
  <si>
    <t>.</t>
  </si>
  <si>
    <t>001</t>
  </si>
  <si>
    <t>Česky</t>
  </si>
  <si>
    <t>Anglicky</t>
  </si>
  <si>
    <t>Výběr jazyka</t>
  </si>
  <si>
    <t>003</t>
  </si>
  <si>
    <t>004</t>
  </si>
  <si>
    <t>005</t>
  </si>
  <si>
    <t>006</t>
  </si>
  <si>
    <t>007</t>
  </si>
  <si>
    <t>002</t>
  </si>
  <si>
    <t>Ing. Radek Ryšavý</t>
  </si>
  <si>
    <t>D.1.1 Architektonicko-stavební řešení</t>
  </si>
  <si>
    <t>Ing. Martin Strýček</t>
  </si>
  <si>
    <t>REKAPITULACE</t>
  </si>
  <si>
    <t>B. Souhrnná technická zpráva</t>
  </si>
  <si>
    <t>C. Situační výkresy</t>
  </si>
  <si>
    <t>C1. Situační výkres širších vztahů</t>
  </si>
  <si>
    <t>C2. Katastrální situační výkres</t>
  </si>
  <si>
    <t>C3. Koordinační situační výkres</t>
  </si>
  <si>
    <t>009</t>
  </si>
  <si>
    <t>A. Průvodní list</t>
  </si>
  <si>
    <t>Stavební objekty</t>
  </si>
  <si>
    <t>008</t>
  </si>
  <si>
    <t>Synthesia, a.s.</t>
  </si>
  <si>
    <t>Ing. Jiří Kroulík</t>
  </si>
  <si>
    <t>D. Dokumentace objektů a technických a technologických zařízení</t>
  </si>
  <si>
    <t>D.1 Dokumentace objektů</t>
  </si>
  <si>
    <t>D.1.2 Technika prostředí staveb</t>
  </si>
  <si>
    <t>D.1.2.5 TPS - Silnoproud</t>
  </si>
  <si>
    <t>D.4 Požárně bezpečnostní řešení</t>
  </si>
  <si>
    <t>D.2 Dokumentace technických a technologických zařízení</t>
  </si>
  <si>
    <t>Technologické řešení</t>
  </si>
  <si>
    <t>Inženýrské objekty</t>
  </si>
  <si>
    <t>011</t>
  </si>
  <si>
    <t>IO 01 Trasa silnoproud</t>
  </si>
  <si>
    <t>SO 01 Rozvodna M 109</t>
  </si>
  <si>
    <t>IO 02 Komunikace a zpevněné plochy</t>
  </si>
  <si>
    <t>SO 02 Kiosek M 110</t>
  </si>
  <si>
    <t>010</t>
  </si>
  <si>
    <t>012</t>
  </si>
  <si>
    <t>00</t>
  </si>
  <si>
    <t>E. Dokladová část</t>
  </si>
  <si>
    <t>013</t>
  </si>
  <si>
    <t>014</t>
  </si>
  <si>
    <t>Hodnocení stavu dřevin a návrh kácení</t>
  </si>
  <si>
    <t>Projekt náhradních výsadeb</t>
  </si>
  <si>
    <t>0414-7649-1-61-001-001-2</t>
  </si>
  <si>
    <t>Navýšení výkonu trafostanice M 109</t>
  </si>
  <si>
    <t>PRO PROVÁDĚNÍ STAVBY</t>
  </si>
  <si>
    <t>7649 000 5 10 1 01</t>
  </si>
  <si>
    <t>7649 000 5 10 1 02</t>
  </si>
  <si>
    <t>7649 000 5 14 2 01</t>
  </si>
  <si>
    <t>7649 000 5 14 2 02</t>
  </si>
  <si>
    <t>7649 000 5 14 2 03</t>
  </si>
  <si>
    <t>7649 S01 5 13 7 01</t>
  </si>
  <si>
    <t>7649 I01 5 07 7 01</t>
  </si>
  <si>
    <t>7649 I01 5 15 7 01</t>
  </si>
  <si>
    <t>7649 S01 5 16 7 01</t>
  </si>
  <si>
    <t>7649 P01 5 13 7 01</t>
  </si>
  <si>
    <t>7649 P02 5 13 7 01</t>
  </si>
  <si>
    <t>7649 S02 5 13 7 01</t>
  </si>
  <si>
    <t>PS 01 Rozvodna M 109</t>
  </si>
  <si>
    <t>PS 02 Rozvodna M 22</t>
  </si>
  <si>
    <t>015</t>
  </si>
  <si>
    <t>01</t>
  </si>
  <si>
    <t>7649 S02 5 16 1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</si>
</sst>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name val="Arial"/>
      <family val="2"/>
    </font>
    <font>
      <sz val="11"/>
      <color indexed="8"/>
      <name val="Tahoma"/>
      <family val="2"/>
      <charset val="238"/>
    </font>
    <font>
      <b/>
      <sz val="10"/>
      <color theme="1"/>
      <name val="Tahoma"/>
      <family val="2"/>
      <charset val="238"/>
    </font>
    <font>
      <sz val="8"/>
      <name val="Calibri"/>
      <family val="2"/>
      <charset val="238"/>
      <scheme val="minor"/>
    </font>
    <font>
      <u/>
      <sz val="10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</borders>
  <cellStyleXfs count="2">
    <xf numFmtId="0" fontId="0" fillId="0" borderId="0"/>
    <xf numFmtId="0" fontId="10" fillId="0" borderId="0"/>
  </cellStyleXfs>
  <cellXfs count="8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6" fillId="0" borderId="27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5" fillId="0" borderId="30" xfId="0" applyFont="1" applyBorder="1" applyAlignment="1">
      <alignment horizontal="left" vertical="center"/>
    </xf>
    <xf numFmtId="0" fontId="6" fillId="0" borderId="32" xfId="0" applyFont="1" applyBorder="1" applyAlignment="1">
      <alignment horizontal="left"/>
    </xf>
    <xf numFmtId="0" fontId="6" fillId="0" borderId="33" xfId="0" applyFont="1" applyBorder="1" applyAlignment="1">
      <alignment horizontal="left"/>
    </xf>
    <xf numFmtId="0" fontId="6" fillId="0" borderId="34" xfId="0" applyFont="1" applyBorder="1" applyAlignment="1">
      <alignment horizontal="left"/>
    </xf>
    <xf numFmtId="49" fontId="4" fillId="0" borderId="0" xfId="0" applyNumberFormat="1" applyFont="1"/>
    <xf numFmtId="49" fontId="6" fillId="0" borderId="24" xfId="0" applyNumberFormat="1" applyFont="1" applyBorder="1"/>
    <xf numFmtId="49" fontId="6" fillId="0" borderId="21" xfId="0" applyNumberFormat="1" applyFont="1" applyBorder="1"/>
    <xf numFmtId="0" fontId="5" fillId="0" borderId="2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6" fillId="0" borderId="38" xfId="0" applyFont="1" applyBorder="1" applyAlignment="1">
      <alignment wrapText="1"/>
    </xf>
    <xf numFmtId="0" fontId="6" fillId="0" borderId="36" xfId="0" applyFont="1" applyBorder="1" applyAlignment="1">
      <alignment wrapText="1"/>
    </xf>
    <xf numFmtId="0" fontId="5" fillId="0" borderId="15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2" fillId="0" borderId="0" xfId="0" applyFont="1"/>
    <xf numFmtId="0" fontId="5" fillId="0" borderId="25" xfId="0" applyFont="1" applyBorder="1" applyAlignment="1">
      <alignment vertical="center"/>
    </xf>
    <xf numFmtId="0" fontId="2" fillId="0" borderId="0" xfId="0" applyFont="1" applyAlignment="1">
      <alignment horizontal="right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vertical="center"/>
    </xf>
    <xf numFmtId="14" fontId="4" fillId="0" borderId="28" xfId="0" applyNumberFormat="1" applyFont="1" applyBorder="1" applyAlignment="1">
      <alignment horizontal="left" vertical="center"/>
    </xf>
    <xf numFmtId="14" fontId="4" fillId="0" borderId="29" xfId="0" applyNumberFormat="1" applyFont="1" applyBorder="1" applyAlignment="1">
      <alignment horizontal="left" vertical="center"/>
    </xf>
    <xf numFmtId="0" fontId="1" fillId="0" borderId="15" xfId="0" applyFont="1" applyBorder="1" applyAlignment="1">
      <alignment vertical="center" wrapText="1"/>
    </xf>
    <xf numFmtId="0" fontId="11" fillId="0" borderId="39" xfId="0" applyFont="1" applyBorder="1" applyAlignment="1">
      <alignment vertical="center" wrapText="1"/>
    </xf>
    <xf numFmtId="0" fontId="11" fillId="0" borderId="40" xfId="0" applyFont="1" applyBorder="1" applyAlignment="1">
      <alignment vertical="center" wrapText="1"/>
    </xf>
    <xf numFmtId="0" fontId="12" fillId="0" borderId="27" xfId="0" applyFont="1" applyBorder="1" applyAlignment="1">
      <alignment horizontal="left"/>
    </xf>
    <xf numFmtId="0" fontId="5" fillId="0" borderId="14" xfId="0" applyFont="1" applyBorder="1" applyAlignment="1">
      <alignment vertical="center"/>
    </xf>
    <xf numFmtId="49" fontId="6" fillId="0" borderId="31" xfId="0" applyNumberFormat="1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14" fontId="1" fillId="0" borderId="35" xfId="0" applyNumberFormat="1" applyFont="1" applyBorder="1" applyAlignment="1">
      <alignment horizontal="left" vertical="center"/>
    </xf>
    <xf numFmtId="0" fontId="14" fillId="0" borderId="28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14" fillId="0" borderId="27" xfId="0" applyFont="1" applyBorder="1" applyAlignment="1">
      <alignment horizontal="left"/>
    </xf>
    <xf numFmtId="49" fontId="4" fillId="0" borderId="2" xfId="0" applyNumberFormat="1" applyFont="1" applyBorder="1"/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wrapText="1"/>
    </xf>
    <xf numFmtId="49" fontId="6" fillId="0" borderId="41" xfId="0" applyNumberFormat="1" applyFont="1" applyBorder="1"/>
    <xf numFmtId="0" fontId="6" fillId="0" borderId="42" xfId="0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43" xfId="0" applyNumberFormat="1" applyFont="1" applyBorder="1" applyAlignment="1">
      <alignment horizontal="left"/>
    </xf>
    <xf numFmtId="0" fontId="12" fillId="0" borderId="42" xfId="0" applyFont="1" applyBorder="1" applyAlignment="1">
      <alignment horizontal="left"/>
    </xf>
    <xf numFmtId="49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49" fontId="1" fillId="0" borderId="5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left" vertical="top" wrapText="1"/>
    </xf>
    <xf numFmtId="49" fontId="3" fillId="0" borderId="12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0" borderId="28" xfId="0" applyFont="1" applyBorder="1" applyAlignment="1">
      <alignment horizontal="left" vertical="top" wrapText="1"/>
    </xf>
    <xf numFmtId="0" fontId="12" fillId="0" borderId="36" xfId="0" applyFont="1" applyBorder="1" applyAlignment="1">
      <alignment horizontal="left" vertical="top"/>
    </xf>
    <xf numFmtId="0" fontId="4" fillId="0" borderId="2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Lines="2" dropStyle="combo" dx="20" fmlaLink="L10" fmlaRange="$K$10:$K$11" sel="1" val="0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85725</xdr:colOff>
          <xdr:row>7</xdr:row>
          <xdr:rowOff>238125</xdr:rowOff>
        </xdr:from>
        <xdr:to>
          <xdr:col>12</xdr:col>
          <xdr:colOff>133350</xdr:colOff>
          <xdr:row>10</xdr:row>
          <xdr:rowOff>219075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96"/>
  <sheetViews>
    <sheetView tabSelected="1" view="pageBreakPreview" zoomScaleNormal="100" zoomScaleSheetLayoutView="100" workbookViewId="0">
      <selection activeCell="F11" sqref="F11"/>
    </sheetView>
  </sheetViews>
  <sheetFormatPr defaultColWidth="8.85546875" defaultRowHeight="14.25" x14ac:dyDescent="0.2"/>
  <cols>
    <col min="1" max="1" width="1.7109375" style="1" customWidth="1"/>
    <col min="2" max="2" width="4.7109375" style="14" customWidth="1"/>
    <col min="3" max="3" width="26.7109375" style="2" customWidth="1"/>
    <col min="4" max="4" width="1.140625" style="2" customWidth="1"/>
    <col min="5" max="5" width="3" style="2" customWidth="1"/>
    <col min="6" max="6" width="17.5703125" style="2" customWidth="1"/>
    <col min="7" max="7" width="35" style="3" customWidth="1"/>
    <col min="8" max="8" width="1.28515625" style="1" customWidth="1"/>
    <col min="9" max="10" width="8.85546875" style="1"/>
    <col min="11" max="11" width="27.7109375" style="1" customWidth="1"/>
    <col min="12" max="16384" width="8.85546875" style="1"/>
  </cols>
  <sheetData>
    <row r="1" spans="2:12" ht="10.15" customHeight="1" x14ac:dyDescent="0.2"/>
    <row r="2" spans="2:12" ht="15" customHeight="1" x14ac:dyDescent="0.2">
      <c r="B2" s="56" t="str">
        <f>IF(L10=1,"SEZNAM PROJEKTOVÉ DOKUMENTACE","LIST OF DOCUMENTS")</f>
        <v>SEZNAM PROJEKTOVÉ DOKUMENTACE</v>
      </c>
      <c r="C2" s="56"/>
      <c r="D2" s="56"/>
      <c r="E2" s="56"/>
      <c r="F2" s="56"/>
      <c r="G2" s="26" t="str">
        <f>IF(L10=1,"Kódové značení","Document code")</f>
        <v>Kódové značení</v>
      </c>
      <c r="I2" s="28"/>
    </row>
    <row r="3" spans="2:12" ht="15" customHeight="1" x14ac:dyDescent="0.2">
      <c r="B3" s="56"/>
      <c r="C3" s="56"/>
      <c r="D3" s="56"/>
      <c r="E3" s="56"/>
      <c r="F3" s="56"/>
      <c r="G3" s="44" t="str">
        <f ca="1">RIGHT(L11,21)</f>
        <v>7649 000 5 10 7 01.01</v>
      </c>
      <c r="I3" s="28"/>
    </row>
    <row r="4" spans="2:12" ht="10.15" customHeight="1" x14ac:dyDescent="0.2">
      <c r="B4" s="54"/>
      <c r="C4" s="54"/>
      <c r="D4" s="54"/>
      <c r="E4" s="54"/>
      <c r="F4" s="54"/>
      <c r="G4" s="54"/>
    </row>
    <row r="5" spans="2:12" s="4" customFormat="1" ht="19.899999999999999" customHeight="1" x14ac:dyDescent="0.25">
      <c r="B5" s="66" t="str">
        <f>IF(L10=1,"Odběratel","Client")</f>
        <v>Odběratel</v>
      </c>
      <c r="C5" s="67"/>
      <c r="D5" s="67"/>
      <c r="E5" s="67"/>
      <c r="F5" s="59" t="s">
        <v>26</v>
      </c>
      <c r="G5" s="60"/>
    </row>
    <row r="6" spans="2:12" s="4" customFormat="1" ht="19.899999999999999" customHeight="1" x14ac:dyDescent="0.25">
      <c r="B6" s="68" t="s">
        <v>1</v>
      </c>
      <c r="C6" s="69"/>
      <c r="D6" s="69"/>
      <c r="E6" s="69"/>
      <c r="F6" s="61" t="s">
        <v>26</v>
      </c>
      <c r="G6" s="62"/>
    </row>
    <row r="7" spans="2:12" s="4" customFormat="1" ht="19.899999999999999" customHeight="1" x14ac:dyDescent="0.25">
      <c r="B7" s="68" t="str">
        <f>IF(L10=1,"Obchodní případ","Project")</f>
        <v>Obchodní případ</v>
      </c>
      <c r="C7" s="69"/>
      <c r="D7" s="69"/>
      <c r="E7" s="69"/>
      <c r="F7" s="61" t="s">
        <v>50</v>
      </c>
      <c r="G7" s="62"/>
    </row>
    <row r="8" spans="2:12" s="4" customFormat="1" ht="19.899999999999999" customHeight="1" x14ac:dyDescent="0.25">
      <c r="B8" s="68" t="str">
        <f>IF(L10=1,"Zakázkové čislo","Project No.")</f>
        <v>Zakázkové čislo</v>
      </c>
      <c r="C8" s="69"/>
      <c r="D8" s="69"/>
      <c r="E8" s="69"/>
      <c r="F8" s="61" t="s">
        <v>49</v>
      </c>
      <c r="G8" s="63"/>
      <c r="K8" s="27" t="s">
        <v>6</v>
      </c>
    </row>
    <row r="9" spans="2:12" s="4" customFormat="1" ht="14.25" customHeight="1" x14ac:dyDescent="0.25">
      <c r="B9" s="70" t="str">
        <f>IF(L10=1,"Stupeň dokumentace","Documentation degree")</f>
        <v>Stupeň dokumentace</v>
      </c>
      <c r="C9" s="71"/>
      <c r="D9" s="71"/>
      <c r="E9" s="71"/>
      <c r="F9" s="64" t="s">
        <v>51</v>
      </c>
      <c r="G9" s="65"/>
    </row>
    <row r="10" spans="2:12" ht="10.15" customHeight="1" x14ac:dyDescent="0.2">
      <c r="B10" s="55"/>
      <c r="C10" s="55"/>
      <c r="D10" s="55"/>
      <c r="E10" s="55"/>
      <c r="F10" s="29"/>
      <c r="G10" s="5"/>
      <c r="K10" s="24" t="s">
        <v>4</v>
      </c>
      <c r="L10" s="1">
        <v>1</v>
      </c>
    </row>
    <row r="11" spans="2:12" ht="19.899999999999999" customHeight="1" x14ac:dyDescent="0.2">
      <c r="B11" s="79" t="str">
        <f>IF(L10=1,"PS/SO","BF/OU:")</f>
        <v>PS/SO</v>
      </c>
      <c r="C11" s="80"/>
      <c r="D11" s="80"/>
      <c r="E11" s="80"/>
      <c r="F11" s="37" t="s">
        <v>16</v>
      </c>
      <c r="G11" s="21"/>
      <c r="K11" s="24" t="s">
        <v>5</v>
      </c>
      <c r="L11" s="1" t="str">
        <f ca="1">CELL("názevsouboru")</f>
        <v>H:\7649_Synthesia_Koncepce_napajeni_rozvodny_M109\03-5_F5_DPS\01_Archiv\251016_Rev_01_PLATNA_PD\[7649_000_5_10_7_01_01_SD_Rekapitulace.xlsx]7649 000 5 10 7 01.01</v>
      </c>
    </row>
    <row r="12" spans="2:12" ht="19.899999999999999" customHeight="1" x14ac:dyDescent="0.2">
      <c r="B12" s="81"/>
      <c r="C12" s="82"/>
      <c r="D12" s="82"/>
      <c r="E12" s="82"/>
      <c r="F12" s="22"/>
      <c r="G12" s="23"/>
    </row>
    <row r="13" spans="2:12" ht="10.15" customHeight="1" x14ac:dyDescent="0.2">
      <c r="B13" s="55"/>
      <c r="C13" s="55"/>
      <c r="D13" s="55"/>
      <c r="E13" s="55"/>
      <c r="F13" s="29"/>
      <c r="G13" s="5"/>
    </row>
    <row r="14" spans="2:12" s="4" customFormat="1" ht="19.899999999999999" customHeight="1" x14ac:dyDescent="0.25">
      <c r="B14" s="74"/>
      <c r="C14" s="74"/>
      <c r="D14" s="74"/>
      <c r="E14" s="74"/>
      <c r="F14" s="30" t="str">
        <f>IF(L10=1,"Datum","Date")</f>
        <v>Datum</v>
      </c>
      <c r="G14" s="17" t="str">
        <f>IF(L10=1,"Jméno/Podpis","Name/Signature")</f>
        <v>Jméno/Podpis</v>
      </c>
    </row>
    <row r="15" spans="2:12" s="4" customFormat="1" ht="19.899999999999999" customHeight="1" x14ac:dyDescent="0.25">
      <c r="B15" s="75" t="str">
        <f>IF(L10=1,"Vypracoval","Prepared by")</f>
        <v>Vypracoval</v>
      </c>
      <c r="C15" s="76"/>
      <c r="D15" s="76"/>
      <c r="E15" s="76"/>
      <c r="F15" s="42">
        <v>45926</v>
      </c>
      <c r="G15" s="33" t="s">
        <v>13</v>
      </c>
    </row>
    <row r="16" spans="2:12" s="4" customFormat="1" ht="19.899999999999999" customHeight="1" x14ac:dyDescent="0.25">
      <c r="B16" s="77" t="str">
        <f>IF(L10=1,"Kontroloval","Checked by")</f>
        <v>Kontroloval</v>
      </c>
      <c r="C16" s="78"/>
      <c r="D16" s="78"/>
      <c r="E16" s="78"/>
      <c r="F16" s="31">
        <v>45926</v>
      </c>
      <c r="G16" s="34" t="s">
        <v>15</v>
      </c>
    </row>
    <row r="17" spans="2:12" s="4" customFormat="1" ht="19.899999999999999" customHeight="1" x14ac:dyDescent="0.25">
      <c r="B17" s="57" t="str">
        <f>IF(L10=1,"Schválil","Approved by")</f>
        <v>Schválil</v>
      </c>
      <c r="C17" s="58"/>
      <c r="D17" s="58"/>
      <c r="E17" s="58"/>
      <c r="F17" s="32">
        <v>45926</v>
      </c>
      <c r="G17" s="35" t="s">
        <v>27</v>
      </c>
    </row>
    <row r="18" spans="2:12" ht="10.15" customHeight="1" x14ac:dyDescent="0.2">
      <c r="B18" s="55"/>
      <c r="C18" s="55"/>
      <c r="D18" s="55"/>
      <c r="E18" s="55"/>
      <c r="F18" s="1"/>
    </row>
    <row r="19" spans="2:12" s="4" customFormat="1" ht="30" customHeight="1" x14ac:dyDescent="0.25">
      <c r="B19" s="25" t="str">
        <f>IF(L10=1,"P.č.","No.")</f>
        <v>P.č.</v>
      </c>
      <c r="C19" s="7" t="str">
        <f>IF(L10=1,"Kódové značení","Document code")</f>
        <v>Kódové značení</v>
      </c>
      <c r="D19" s="6"/>
      <c r="E19" s="10" t="s">
        <v>0</v>
      </c>
      <c r="F19" s="7" t="str">
        <f>IF(L10=1,"Název dokumentu","Document title")</f>
        <v>Název dokumentu</v>
      </c>
      <c r="G19" s="18"/>
    </row>
    <row r="20" spans="2:12" s="4" customFormat="1" ht="6.6" customHeight="1" x14ac:dyDescent="0.2">
      <c r="B20" s="83"/>
      <c r="C20" s="83"/>
      <c r="D20" s="83"/>
      <c r="E20" s="83"/>
      <c r="F20" s="40"/>
      <c r="G20" s="41"/>
    </row>
    <row r="21" spans="2:12" ht="14.25" customHeight="1" x14ac:dyDescent="0.2">
      <c r="B21" s="15" t="s">
        <v>3</v>
      </c>
      <c r="C21" s="8" t="s">
        <v>52</v>
      </c>
      <c r="D21" s="12" t="s">
        <v>2</v>
      </c>
      <c r="E21" s="38" t="s">
        <v>43</v>
      </c>
      <c r="F21" s="36" t="s">
        <v>23</v>
      </c>
      <c r="G21" s="19"/>
      <c r="K21" s="27"/>
      <c r="L21" s="28"/>
    </row>
    <row r="22" spans="2:12" x14ac:dyDescent="0.2">
      <c r="B22" s="15" t="s">
        <v>12</v>
      </c>
      <c r="C22" s="8" t="s">
        <v>53</v>
      </c>
      <c r="D22" s="12" t="s">
        <v>2</v>
      </c>
      <c r="E22" s="38" t="s">
        <v>43</v>
      </c>
      <c r="F22" s="39" t="s">
        <v>17</v>
      </c>
      <c r="G22" s="20"/>
      <c r="K22" s="27"/>
      <c r="L22" s="28"/>
    </row>
    <row r="23" spans="2:12" x14ac:dyDescent="0.2">
      <c r="B23" s="15"/>
      <c r="C23" s="8"/>
      <c r="D23" s="12"/>
      <c r="E23" s="38"/>
      <c r="F23" s="9"/>
      <c r="G23" s="20"/>
      <c r="K23" s="27"/>
      <c r="L23" s="28"/>
    </row>
    <row r="24" spans="2:12" x14ac:dyDescent="0.2">
      <c r="B24" s="15"/>
      <c r="C24" s="8"/>
      <c r="D24" s="12"/>
      <c r="E24" s="38"/>
      <c r="F24" s="39" t="s">
        <v>18</v>
      </c>
      <c r="G24" s="20"/>
      <c r="K24" s="27"/>
      <c r="L24" s="28"/>
    </row>
    <row r="25" spans="2:12" x14ac:dyDescent="0.2">
      <c r="B25" s="15" t="s">
        <v>7</v>
      </c>
      <c r="C25" s="8" t="s">
        <v>54</v>
      </c>
      <c r="D25" s="12" t="s">
        <v>2</v>
      </c>
      <c r="E25" s="38" t="s">
        <v>43</v>
      </c>
      <c r="F25" s="9" t="s">
        <v>19</v>
      </c>
      <c r="G25" s="20"/>
      <c r="K25" s="27"/>
      <c r="L25" s="28"/>
    </row>
    <row r="26" spans="2:12" x14ac:dyDescent="0.2">
      <c r="B26" s="15" t="s">
        <v>8</v>
      </c>
      <c r="C26" s="8" t="s">
        <v>55</v>
      </c>
      <c r="D26" s="12" t="s">
        <v>2</v>
      </c>
      <c r="E26" s="38" t="s">
        <v>43</v>
      </c>
      <c r="F26" s="9" t="s">
        <v>20</v>
      </c>
      <c r="G26" s="20"/>
      <c r="K26" s="27"/>
      <c r="L26" s="28"/>
    </row>
    <row r="27" spans="2:12" x14ac:dyDescent="0.2">
      <c r="B27" s="15" t="s">
        <v>9</v>
      </c>
      <c r="C27" s="8" t="s">
        <v>56</v>
      </c>
      <c r="D27" s="12" t="s">
        <v>2</v>
      </c>
      <c r="E27" s="38" t="s">
        <v>67</v>
      </c>
      <c r="F27" s="9" t="s">
        <v>21</v>
      </c>
      <c r="G27" s="20"/>
      <c r="K27" s="27"/>
      <c r="L27" s="28"/>
    </row>
    <row r="28" spans="2:12" ht="14.25" customHeight="1" x14ac:dyDescent="0.2">
      <c r="B28" s="15"/>
      <c r="C28" s="8"/>
      <c r="D28" s="12"/>
      <c r="E28" s="38"/>
      <c r="F28" s="9"/>
      <c r="G28" s="20"/>
      <c r="K28" s="27"/>
      <c r="L28" s="28"/>
    </row>
    <row r="29" spans="2:12" ht="28.5" customHeight="1" x14ac:dyDescent="0.2">
      <c r="B29" s="15"/>
      <c r="C29" s="8"/>
      <c r="D29" s="12"/>
      <c r="E29" s="38"/>
      <c r="F29" s="72" t="s">
        <v>28</v>
      </c>
      <c r="G29" s="73"/>
      <c r="K29" s="27"/>
      <c r="L29" s="28"/>
    </row>
    <row r="30" spans="2:12" x14ac:dyDescent="0.2">
      <c r="B30" s="15"/>
      <c r="C30" s="8"/>
      <c r="D30" s="12"/>
      <c r="E30" s="38"/>
      <c r="F30" s="39" t="s">
        <v>29</v>
      </c>
      <c r="G30" s="20"/>
      <c r="K30" s="27"/>
      <c r="L30" s="28"/>
    </row>
    <row r="31" spans="2:12" x14ac:dyDescent="0.2">
      <c r="B31" s="15"/>
      <c r="C31" s="8"/>
      <c r="D31" s="12"/>
      <c r="E31" s="38"/>
      <c r="F31" s="43" t="s">
        <v>24</v>
      </c>
      <c r="G31" s="20"/>
      <c r="K31" s="27"/>
      <c r="L31" s="28"/>
    </row>
    <row r="32" spans="2:12" x14ac:dyDescent="0.2">
      <c r="B32" s="16"/>
      <c r="C32" s="9"/>
      <c r="D32" s="13"/>
      <c r="E32" s="38"/>
      <c r="F32" s="39" t="s">
        <v>38</v>
      </c>
      <c r="G32" s="20"/>
      <c r="K32" s="27"/>
      <c r="L32" s="28"/>
    </row>
    <row r="33" spans="2:12" x14ac:dyDescent="0.2">
      <c r="B33" s="15" t="s">
        <v>10</v>
      </c>
      <c r="C33" s="8" t="s">
        <v>57</v>
      </c>
      <c r="D33" s="12" t="s">
        <v>2</v>
      </c>
      <c r="E33" s="38" t="s">
        <v>67</v>
      </c>
      <c r="F33" s="8" t="s">
        <v>14</v>
      </c>
      <c r="G33" s="19"/>
      <c r="K33" s="27"/>
      <c r="L33" s="28"/>
    </row>
    <row r="34" spans="2:12" x14ac:dyDescent="0.2">
      <c r="B34" s="15"/>
      <c r="C34" s="8"/>
      <c r="D34" s="12"/>
      <c r="E34" s="38"/>
      <c r="F34" s="8" t="s">
        <v>30</v>
      </c>
      <c r="G34" s="19"/>
      <c r="K34" s="27"/>
      <c r="L34" s="28"/>
    </row>
    <row r="35" spans="2:12" x14ac:dyDescent="0.2">
      <c r="B35" s="15" t="s">
        <v>11</v>
      </c>
      <c r="C35" s="8" t="s">
        <v>57</v>
      </c>
      <c r="D35" s="12" t="s">
        <v>2</v>
      </c>
      <c r="E35" s="38" t="s">
        <v>43</v>
      </c>
      <c r="F35" s="8" t="s">
        <v>31</v>
      </c>
      <c r="G35" s="19"/>
      <c r="K35" s="27"/>
      <c r="L35" s="28"/>
    </row>
    <row r="36" spans="2:12" x14ac:dyDescent="0.2">
      <c r="B36" s="15" t="s">
        <v>25</v>
      </c>
      <c r="C36" s="8" t="s">
        <v>63</v>
      </c>
      <c r="D36" s="12" t="s">
        <v>2</v>
      </c>
      <c r="E36" s="38" t="s">
        <v>43</v>
      </c>
      <c r="F36" s="39" t="s">
        <v>40</v>
      </c>
      <c r="G36" s="19"/>
      <c r="K36" s="27"/>
      <c r="L36" s="28"/>
    </row>
    <row r="37" spans="2:12" x14ac:dyDescent="0.2">
      <c r="B37" s="15"/>
      <c r="C37" s="8"/>
      <c r="D37" s="12"/>
      <c r="E37" s="38"/>
      <c r="F37" s="8"/>
      <c r="G37" s="19"/>
      <c r="K37" s="27"/>
      <c r="L37" s="28"/>
    </row>
    <row r="38" spans="2:12" x14ac:dyDescent="0.2">
      <c r="B38" s="15"/>
      <c r="C38" s="8"/>
      <c r="D38" s="12"/>
      <c r="E38" s="38"/>
      <c r="F38" s="43" t="s">
        <v>35</v>
      </c>
      <c r="G38" s="19"/>
      <c r="K38" s="27"/>
      <c r="L38" s="28"/>
    </row>
    <row r="39" spans="2:12" x14ac:dyDescent="0.2">
      <c r="B39" s="16" t="s">
        <v>22</v>
      </c>
      <c r="C39" s="8" t="s">
        <v>58</v>
      </c>
      <c r="D39" s="12" t="s">
        <v>2</v>
      </c>
      <c r="E39" s="38" t="s">
        <v>67</v>
      </c>
      <c r="F39" s="39" t="s">
        <v>37</v>
      </c>
      <c r="G39" s="19"/>
      <c r="K39" s="27"/>
      <c r="L39" s="28"/>
    </row>
    <row r="40" spans="2:12" x14ac:dyDescent="0.2">
      <c r="B40" s="16" t="s">
        <v>41</v>
      </c>
      <c r="C40" s="8" t="s">
        <v>59</v>
      </c>
      <c r="D40" s="12" t="s">
        <v>2</v>
      </c>
      <c r="E40" s="38" t="s">
        <v>43</v>
      </c>
      <c r="F40" s="39" t="s">
        <v>39</v>
      </c>
      <c r="G40" s="19"/>
      <c r="K40" s="27"/>
      <c r="L40" s="28"/>
    </row>
    <row r="41" spans="2:12" x14ac:dyDescent="0.2">
      <c r="B41" s="15"/>
      <c r="C41" s="8"/>
      <c r="D41" s="12"/>
      <c r="E41" s="38"/>
      <c r="F41" s="8"/>
      <c r="G41" s="19"/>
      <c r="K41" s="27"/>
      <c r="L41" s="28"/>
    </row>
    <row r="42" spans="2:12" x14ac:dyDescent="0.2">
      <c r="B42" s="15"/>
      <c r="C42" s="8"/>
      <c r="D42" s="12"/>
      <c r="E42" s="38"/>
      <c r="F42" s="39" t="s">
        <v>33</v>
      </c>
      <c r="G42" s="19"/>
      <c r="K42" s="27"/>
      <c r="L42" s="28"/>
    </row>
    <row r="43" spans="2:12" x14ac:dyDescent="0.2">
      <c r="B43" s="15"/>
      <c r="C43" s="8"/>
      <c r="D43" s="12"/>
      <c r="E43" s="38"/>
      <c r="F43" s="45" t="s">
        <v>34</v>
      </c>
      <c r="G43" s="19"/>
      <c r="K43" s="27"/>
      <c r="L43" s="28"/>
    </row>
    <row r="44" spans="2:12" x14ac:dyDescent="0.2">
      <c r="B44" s="16" t="s">
        <v>36</v>
      </c>
      <c r="C44" s="8" t="s">
        <v>61</v>
      </c>
      <c r="D44" s="12" t="s">
        <v>2</v>
      </c>
      <c r="E44" s="38" t="s">
        <v>43</v>
      </c>
      <c r="F44" s="36" t="s">
        <v>64</v>
      </c>
      <c r="G44" s="19"/>
      <c r="K44" s="27"/>
      <c r="L44" s="28"/>
    </row>
    <row r="45" spans="2:12" x14ac:dyDescent="0.2">
      <c r="B45" s="16" t="s">
        <v>42</v>
      </c>
      <c r="C45" s="8" t="s">
        <v>62</v>
      </c>
      <c r="D45" s="12" t="s">
        <v>2</v>
      </c>
      <c r="E45" s="38" t="s">
        <v>43</v>
      </c>
      <c r="F45" s="36" t="s">
        <v>65</v>
      </c>
      <c r="G45" s="19"/>
      <c r="K45" s="27"/>
      <c r="L45" s="28"/>
    </row>
    <row r="46" spans="2:12" x14ac:dyDescent="0.2">
      <c r="B46" s="49"/>
      <c r="C46" s="50"/>
      <c r="D46" s="51"/>
      <c r="E46" s="52"/>
      <c r="F46" s="53"/>
      <c r="G46" s="19"/>
      <c r="K46" s="27"/>
      <c r="L46" s="28"/>
    </row>
    <row r="47" spans="2:12" x14ac:dyDescent="0.2">
      <c r="B47" s="16" t="s">
        <v>45</v>
      </c>
      <c r="C47" s="9" t="s">
        <v>60</v>
      </c>
      <c r="D47" s="13" t="s">
        <v>2</v>
      </c>
      <c r="E47" s="38" t="s">
        <v>67</v>
      </c>
      <c r="F47" s="39" t="s">
        <v>32</v>
      </c>
      <c r="G47" s="20"/>
    </row>
    <row r="48" spans="2:12" x14ac:dyDescent="0.2">
      <c r="B48" s="15"/>
      <c r="C48" s="8" t="s">
        <v>68</v>
      </c>
      <c r="D48" s="12" t="s">
        <v>2</v>
      </c>
      <c r="E48" s="38" t="s">
        <v>43</v>
      </c>
      <c r="F48" s="39" t="s">
        <v>32</v>
      </c>
      <c r="G48" s="19"/>
    </row>
    <row r="49" spans="2:7" x14ac:dyDescent="0.2">
      <c r="B49" s="15"/>
      <c r="C49" s="8"/>
      <c r="D49" s="12"/>
      <c r="E49" s="38"/>
      <c r="F49" s="39"/>
      <c r="G49" s="19"/>
    </row>
    <row r="50" spans="2:7" x14ac:dyDescent="0.2">
      <c r="B50" s="16"/>
      <c r="C50" s="9"/>
      <c r="D50" s="13"/>
      <c r="E50" s="11"/>
      <c r="F50" s="39" t="s">
        <v>44</v>
      </c>
      <c r="G50" s="20"/>
    </row>
    <row r="51" spans="2:7" x14ac:dyDescent="0.2">
      <c r="B51" s="15" t="s">
        <v>46</v>
      </c>
      <c r="C51" s="8"/>
      <c r="D51" s="12"/>
      <c r="E51" s="38"/>
      <c r="F51" s="8" t="s">
        <v>47</v>
      </c>
      <c r="G51" s="19"/>
    </row>
    <row r="52" spans="2:7" x14ac:dyDescent="0.2">
      <c r="B52" s="15" t="s">
        <v>66</v>
      </c>
      <c r="C52" s="8"/>
      <c r="D52" s="12"/>
      <c r="E52" s="38"/>
      <c r="F52" s="8" t="s">
        <v>48</v>
      </c>
      <c r="G52" s="19"/>
    </row>
    <row r="53" spans="2:7" x14ac:dyDescent="0.2">
      <c r="B53" s="15"/>
      <c r="C53" s="8"/>
      <c r="D53" s="12"/>
      <c r="E53" s="38"/>
      <c r="F53" s="8"/>
      <c r="G53" s="19"/>
    </row>
    <row r="54" spans="2:7" x14ac:dyDescent="0.2">
      <c r="B54" s="15"/>
      <c r="C54" s="8"/>
      <c r="D54" s="12"/>
      <c r="E54" s="38"/>
      <c r="F54" s="8"/>
      <c r="G54" s="19"/>
    </row>
    <row r="55" spans="2:7" x14ac:dyDescent="0.2">
      <c r="B55" s="15"/>
      <c r="C55" s="8"/>
      <c r="D55" s="12"/>
      <c r="E55" s="38"/>
      <c r="F55" s="8"/>
      <c r="G55" s="19"/>
    </row>
    <row r="56" spans="2:7" x14ac:dyDescent="0.2">
      <c r="B56" s="15"/>
      <c r="C56" s="8"/>
      <c r="D56" s="12"/>
      <c r="E56" s="38"/>
      <c r="F56" s="8"/>
      <c r="G56" s="19"/>
    </row>
    <row r="57" spans="2:7" x14ac:dyDescent="0.2">
      <c r="B57" s="15"/>
      <c r="C57" s="8"/>
      <c r="D57" s="12"/>
      <c r="E57" s="38"/>
      <c r="F57" s="8"/>
      <c r="G57" s="19"/>
    </row>
    <row r="58" spans="2:7" x14ac:dyDescent="0.2">
      <c r="B58" s="15"/>
      <c r="C58" s="8"/>
      <c r="D58" s="12"/>
      <c r="E58" s="38"/>
      <c r="F58" s="8"/>
      <c r="G58" s="19"/>
    </row>
    <row r="59" spans="2:7" x14ac:dyDescent="0.2">
      <c r="B59" s="15"/>
      <c r="C59" s="8"/>
      <c r="D59" s="12"/>
      <c r="E59" s="38"/>
      <c r="F59" s="8"/>
      <c r="G59" s="19"/>
    </row>
    <row r="60" spans="2:7" x14ac:dyDescent="0.2">
      <c r="B60" s="15"/>
      <c r="C60" s="8"/>
      <c r="D60" s="12"/>
      <c r="E60" s="38"/>
      <c r="F60" s="8"/>
      <c r="G60" s="19"/>
    </row>
    <row r="61" spans="2:7" x14ac:dyDescent="0.2">
      <c r="B61" s="15"/>
      <c r="C61" s="8"/>
      <c r="D61" s="12"/>
      <c r="E61" s="38"/>
      <c r="F61" s="8"/>
      <c r="G61" s="19"/>
    </row>
    <row r="62" spans="2:7" x14ac:dyDescent="0.2">
      <c r="B62" s="15"/>
      <c r="C62" s="8"/>
      <c r="D62" s="12"/>
      <c r="E62" s="38"/>
      <c r="F62" s="8"/>
      <c r="G62" s="19"/>
    </row>
    <row r="63" spans="2:7" x14ac:dyDescent="0.2">
      <c r="B63" s="15"/>
      <c r="C63" s="8"/>
      <c r="D63" s="12"/>
      <c r="E63" s="38"/>
      <c r="F63" s="8"/>
      <c r="G63" s="19"/>
    </row>
    <row r="64" spans="2:7" x14ac:dyDescent="0.2">
      <c r="B64" s="15"/>
      <c r="C64" s="8"/>
      <c r="D64" s="12"/>
      <c r="E64" s="38"/>
      <c r="F64" s="8"/>
      <c r="G64" s="19"/>
    </row>
    <row r="65" spans="2:7" x14ac:dyDescent="0.2">
      <c r="B65" s="15"/>
      <c r="C65" s="8"/>
      <c r="D65" s="12"/>
      <c r="E65" s="38"/>
      <c r="F65" s="8"/>
      <c r="G65" s="19"/>
    </row>
    <row r="66" spans="2:7" x14ac:dyDescent="0.2">
      <c r="B66" s="15"/>
      <c r="C66" s="8"/>
      <c r="D66" s="12"/>
      <c r="E66" s="38"/>
      <c r="F66" s="8"/>
      <c r="G66" s="19"/>
    </row>
    <row r="67" spans="2:7" x14ac:dyDescent="0.2">
      <c r="B67" s="15"/>
      <c r="C67" s="8"/>
      <c r="D67" s="12"/>
      <c r="E67" s="38"/>
      <c r="F67" s="8"/>
      <c r="G67" s="19"/>
    </row>
    <row r="68" spans="2:7" x14ac:dyDescent="0.2">
      <c r="B68" s="15"/>
      <c r="C68" s="8"/>
      <c r="D68" s="12"/>
      <c r="E68" s="38"/>
      <c r="F68" s="8"/>
      <c r="G68" s="19"/>
    </row>
    <row r="69" spans="2:7" x14ac:dyDescent="0.2">
      <c r="B69" s="15"/>
      <c r="C69" s="8"/>
      <c r="D69" s="12"/>
      <c r="E69" s="38"/>
      <c r="F69" s="8"/>
      <c r="G69" s="19"/>
    </row>
    <row r="70" spans="2:7" x14ac:dyDescent="0.2">
      <c r="B70" s="15"/>
      <c r="C70" s="8"/>
      <c r="D70" s="12"/>
      <c r="E70" s="38"/>
      <c r="F70" s="8"/>
      <c r="G70" s="19"/>
    </row>
    <row r="71" spans="2:7" x14ac:dyDescent="0.2">
      <c r="B71" s="15"/>
      <c r="C71" s="8"/>
      <c r="D71" s="12"/>
      <c r="E71" s="38"/>
      <c r="F71" s="8"/>
      <c r="G71" s="19"/>
    </row>
    <row r="72" spans="2:7" x14ac:dyDescent="0.2">
      <c r="B72" s="15"/>
      <c r="C72" s="8"/>
      <c r="D72" s="12"/>
      <c r="E72" s="38"/>
      <c r="F72" s="8"/>
      <c r="G72" s="19"/>
    </row>
    <row r="73" spans="2:7" x14ac:dyDescent="0.2">
      <c r="B73" s="15"/>
      <c r="C73" s="8"/>
      <c r="D73" s="12"/>
      <c r="E73" s="38"/>
      <c r="F73" s="8"/>
      <c r="G73" s="19"/>
    </row>
    <row r="74" spans="2:7" x14ac:dyDescent="0.2">
      <c r="B74" s="15"/>
      <c r="C74" s="8"/>
      <c r="D74" s="12"/>
      <c r="E74" s="38"/>
      <c r="F74" s="8"/>
      <c r="G74" s="19"/>
    </row>
    <row r="75" spans="2:7" x14ac:dyDescent="0.2">
      <c r="B75" s="15"/>
      <c r="C75" s="8"/>
      <c r="D75" s="12"/>
      <c r="E75" s="38"/>
      <c r="F75" s="8"/>
      <c r="G75" s="19"/>
    </row>
    <row r="76" spans="2:7" x14ac:dyDescent="0.2">
      <c r="B76" s="15"/>
      <c r="C76" s="8"/>
      <c r="D76" s="12"/>
      <c r="E76" s="38"/>
      <c r="F76" s="8"/>
      <c r="G76" s="19"/>
    </row>
    <row r="77" spans="2:7" x14ac:dyDescent="0.2">
      <c r="B77" s="15"/>
      <c r="C77" s="8"/>
      <c r="D77" s="12"/>
      <c r="E77" s="38"/>
      <c r="F77" s="8"/>
      <c r="G77" s="19"/>
    </row>
    <row r="78" spans="2:7" x14ac:dyDescent="0.2">
      <c r="B78" s="15"/>
      <c r="C78" s="8"/>
      <c r="D78" s="12"/>
      <c r="E78" s="38"/>
      <c r="F78" s="8"/>
      <c r="G78" s="19"/>
    </row>
    <row r="79" spans="2:7" x14ac:dyDescent="0.2">
      <c r="B79" s="15"/>
      <c r="C79" s="8"/>
      <c r="D79" s="12"/>
      <c r="E79" s="38"/>
      <c r="F79" s="8"/>
      <c r="G79" s="19"/>
    </row>
    <row r="80" spans="2:7" x14ac:dyDescent="0.2">
      <c r="B80" s="15"/>
      <c r="C80" s="8"/>
      <c r="D80" s="12"/>
      <c r="E80" s="38"/>
      <c r="F80" s="8"/>
      <c r="G80" s="19"/>
    </row>
    <row r="81" spans="2:7" x14ac:dyDescent="0.2">
      <c r="B81" s="15"/>
      <c r="C81" s="8"/>
      <c r="D81" s="12"/>
      <c r="E81" s="38"/>
      <c r="F81" s="8"/>
      <c r="G81" s="19"/>
    </row>
    <row r="82" spans="2:7" x14ac:dyDescent="0.2">
      <c r="B82" s="15"/>
      <c r="C82" s="8"/>
      <c r="D82" s="12"/>
      <c r="E82" s="38"/>
      <c r="F82" s="8"/>
      <c r="G82" s="19"/>
    </row>
    <row r="83" spans="2:7" x14ac:dyDescent="0.2">
      <c r="B83" s="15"/>
      <c r="C83" s="8"/>
      <c r="D83" s="12"/>
      <c r="E83" s="38"/>
      <c r="F83" s="8"/>
      <c r="G83" s="19"/>
    </row>
    <row r="84" spans="2:7" x14ac:dyDescent="0.2">
      <c r="B84" s="15"/>
      <c r="C84" s="8"/>
      <c r="D84" s="12"/>
      <c r="E84" s="38"/>
      <c r="F84" s="8"/>
      <c r="G84" s="19"/>
    </row>
    <row r="85" spans="2:7" x14ac:dyDescent="0.2">
      <c r="B85" s="15"/>
      <c r="C85" s="8"/>
      <c r="D85" s="12"/>
      <c r="E85" s="38"/>
      <c r="F85" s="8"/>
      <c r="G85" s="19"/>
    </row>
    <row r="86" spans="2:7" x14ac:dyDescent="0.2">
      <c r="B86" s="15"/>
      <c r="C86" s="8"/>
      <c r="D86" s="12"/>
      <c r="E86" s="38"/>
      <c r="F86" s="8"/>
      <c r="G86" s="19"/>
    </row>
    <row r="87" spans="2:7" x14ac:dyDescent="0.2">
      <c r="B87" s="15"/>
      <c r="C87" s="8"/>
      <c r="D87" s="12"/>
      <c r="E87" s="38"/>
      <c r="F87" s="8"/>
      <c r="G87" s="19"/>
    </row>
    <row r="88" spans="2:7" x14ac:dyDescent="0.2">
      <c r="B88" s="15"/>
      <c r="C88" s="8"/>
      <c r="D88" s="12"/>
      <c r="E88" s="38"/>
      <c r="F88" s="8"/>
      <c r="G88" s="19"/>
    </row>
    <row r="89" spans="2:7" x14ac:dyDescent="0.2">
      <c r="B89" s="15"/>
      <c r="C89" s="8"/>
      <c r="D89" s="12"/>
      <c r="E89" s="38"/>
      <c r="F89" s="8"/>
      <c r="G89" s="19"/>
    </row>
    <row r="90" spans="2:7" x14ac:dyDescent="0.2">
      <c r="B90" s="15"/>
      <c r="C90" s="8"/>
      <c r="D90" s="12"/>
      <c r="E90" s="38"/>
      <c r="F90" s="8"/>
      <c r="G90" s="19"/>
    </row>
    <row r="91" spans="2:7" x14ac:dyDescent="0.2">
      <c r="B91" s="15"/>
      <c r="C91" s="8"/>
      <c r="D91" s="12"/>
      <c r="E91" s="38"/>
      <c r="F91" s="8"/>
      <c r="G91" s="19"/>
    </row>
    <row r="96" spans="2:7" x14ac:dyDescent="0.2">
      <c r="B96" s="46"/>
      <c r="C96" s="47"/>
      <c r="D96" s="47"/>
      <c r="E96" s="47"/>
      <c r="F96" s="47"/>
      <c r="G96" s="48"/>
    </row>
  </sheetData>
  <sheetProtection formatCells="0" formatRows="0" insertColumns="0" insertRows="0" insertHyperlinks="0" deleteColumns="0" deleteRows="0" sort="0" autoFilter="0" pivotTables="0"/>
  <mergeCells count="23">
    <mergeCell ref="F29:G29"/>
    <mergeCell ref="B14:E14"/>
    <mergeCell ref="B15:E15"/>
    <mergeCell ref="B16:E16"/>
    <mergeCell ref="B10:E10"/>
    <mergeCell ref="B11:E11"/>
    <mergeCell ref="B12:E12"/>
    <mergeCell ref="B20:E20"/>
    <mergeCell ref="B18:E18"/>
    <mergeCell ref="B4:G4"/>
    <mergeCell ref="B13:E13"/>
    <mergeCell ref="B2:F3"/>
    <mergeCell ref="B17:E17"/>
    <mergeCell ref="F5:G5"/>
    <mergeCell ref="F6:G6"/>
    <mergeCell ref="F7:G7"/>
    <mergeCell ref="F8:G8"/>
    <mergeCell ref="F9:G9"/>
    <mergeCell ref="B5:E5"/>
    <mergeCell ref="B6:E6"/>
    <mergeCell ref="B7:E7"/>
    <mergeCell ref="B8:E8"/>
    <mergeCell ref="B9:E9"/>
  </mergeCells>
  <phoneticPr fontId="13" type="noConversion"/>
  <printOptions horizontalCentered="1"/>
  <pageMargins left="0.6692913385826772" right="0.6692913385826772" top="0.70866141732283472" bottom="0.78740157480314965" header="0.31496062992125984" footer="0.31496062992125984"/>
  <pageSetup paperSize="9" orientation="portrait" r:id="rId1"/>
  <headerFooter>
    <oddHeader xml:space="preserve">&amp;L&amp;G
</oddHeader>
    <oddFooter>&amp;L0085/6/SN&amp;C&amp;8&amp;A&amp;R&amp;P / &amp;N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Drop Down 4">
              <controlPr defaultSize="0" autoLine="0" autoPict="0">
                <anchor moveWithCells="1">
                  <from>
                    <xdr:col>10</xdr:col>
                    <xdr:colOff>85725</xdr:colOff>
                    <xdr:row>7</xdr:row>
                    <xdr:rowOff>238125</xdr:rowOff>
                  </from>
                  <to>
                    <xdr:col>12</xdr:col>
                    <xdr:colOff>133350</xdr:colOff>
                    <xdr:row>10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7649 000 5 10 7 01.01</vt:lpstr>
      <vt:lpstr>'7649 000 5 10 7 01.01'!Názvy_tisku</vt:lpstr>
      <vt:lpstr>'7649 000 5 10 7 01.01'!Oblast_tisku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Veverka</dc:creator>
  <cp:lastModifiedBy>Radek Rysavy</cp:lastModifiedBy>
  <cp:lastPrinted>2025-10-16T13:31:28Z</cp:lastPrinted>
  <dcterms:created xsi:type="dcterms:W3CDTF">2019-12-20T08:38:07Z</dcterms:created>
  <dcterms:modified xsi:type="dcterms:W3CDTF">2025-11-03T12:15:10Z</dcterms:modified>
</cp:coreProperties>
</file>